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freenetgroup.sharepoint.com/sites/ESGReporting/Freigegebene Dokumente/04_CSRD_ESRS/05_KPIs/PAIs/2025/"/>
    </mc:Choice>
  </mc:AlternateContent>
  <xr:revisionPtr revIDLastSave="548" documentId="8_{33DC69FE-E0AB-4B42-8FBD-CA96CC89369F}" xr6:coauthVersionLast="47" xr6:coauthVersionMax="47" xr10:uidLastSave="{2AD149DC-7024-4D04-9BEE-B208CB35D621}"/>
  <bookViews>
    <workbookView xWindow="-108" yWindow="-108" windowWidth="41496" windowHeight="16776" xr2:uid="{00000000-000D-0000-FFFF-FFFF00000000}"/>
  </bookViews>
  <sheets>
    <sheet name="PAIs_en" sheetId="9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9" l="1"/>
  <c r="H19" i="9"/>
  <c r="H17" i="9"/>
  <c r="H16" i="9"/>
  <c r="H15" i="9"/>
  <c r="H14" i="9"/>
  <c r="H13" i="9"/>
  <c r="H12" i="9"/>
  <c r="H11" i="9"/>
  <c r="H10" i="9"/>
  <c r="H9" i="9"/>
  <c r="H8" i="9"/>
  <c r="G27" i="9"/>
  <c r="G19" i="9"/>
  <c r="G17" i="9"/>
  <c r="G16" i="9"/>
  <c r="G15" i="9"/>
  <c r="G14" i="9"/>
  <c r="G13" i="9"/>
  <c r="G12" i="9"/>
  <c r="G11" i="9"/>
  <c r="G10" i="9"/>
  <c r="G9" i="9"/>
  <c r="G8" i="9"/>
</calcChain>
</file>

<file path=xl/sharedStrings.xml><?xml version="1.0" encoding="utf-8"?>
<sst xmlns="http://schemas.openxmlformats.org/spreadsheetml/2006/main" count="100" uniqueCount="72">
  <si>
    <t>-</t>
  </si>
  <si>
    <t>Share of investments in investee companies that have been involved in violations of the UNGC principles or OECD Guidelines for Multinational Enterprises</t>
  </si>
  <si>
    <t>THG-Emissionsintensität der Unternehmen, in die investiert wird (standortbasiert)</t>
  </si>
  <si>
    <t>THG-Emissionsintensität der Unternehmen, in die investiert wird (marktbasiert)</t>
  </si>
  <si>
    <t>GWh / Mio. EUR</t>
  </si>
  <si>
    <t>%</t>
  </si>
  <si>
    <t>CO2-Fußabdruck (stadortbasiert)</t>
  </si>
  <si>
    <t>CO2-Fußabdruck (marktbasiert)</t>
  </si>
  <si>
    <t>CLIMATE AND OTHER ENVIRONMENT-RELATED INDICATORS</t>
  </si>
  <si>
    <t xml:space="preserve">Greenhouse gas emissions </t>
  </si>
  <si>
    <t xml:space="preserve">1. GHG emissions </t>
  </si>
  <si>
    <t>2. Carbon footprint</t>
  </si>
  <si>
    <t>3. GHG intensity of investee companies</t>
  </si>
  <si>
    <t xml:space="preserve">4. Exposure to companies active in the fossil fuel sector </t>
  </si>
  <si>
    <t>5. Share of non-renewable energy consumption and production</t>
  </si>
  <si>
    <t xml:space="preserve">6. Energy consumption intensity per high impact climate sector </t>
  </si>
  <si>
    <t>7. Activities negatively affecting biodiversity-sensitive areas</t>
  </si>
  <si>
    <t>8. Emissions to water</t>
  </si>
  <si>
    <t>9. Hazardous waste and radioactive waste ratio</t>
  </si>
  <si>
    <t>Water</t>
  </si>
  <si>
    <t>Waste</t>
  </si>
  <si>
    <t>Biodiversity</t>
  </si>
  <si>
    <t>Tonnes of hazardous waste and radioactive waste generated by investee companies per million EUR invested, expressed as a weighted average</t>
  </si>
  <si>
    <t>Share of investments in companies active in the fossil fuel sector</t>
  </si>
  <si>
    <t>Share of non-renewable energy consumption and non-renewable energy production of investee companies from non-renewable energy sources compared to renewable energy sources, expressed as a percentage of total energy sources</t>
  </si>
  <si>
    <t>Energy consumption in GWh per million EUR of revenue of investee companies, per high impact climate sector</t>
  </si>
  <si>
    <t>Share of investments in investee companies with sites/operations located in or near to biodiversity-sensitive areas where activities of those investee companies negatively affect those areas</t>
  </si>
  <si>
    <t>Tonnes of emissions to water generated by investee companies per million EUR invested, expressed as a weighted average</t>
  </si>
  <si>
    <t>Scope 1 GHG emissions</t>
  </si>
  <si>
    <t>Scope 3 GHG emissions</t>
  </si>
  <si>
    <t>Scope 2 GHG emissions (location-based)</t>
  </si>
  <si>
    <t>Scope 2 GHG emissions (market-based)</t>
  </si>
  <si>
    <t>Total GHG emissions (location-based)</t>
  </si>
  <si>
    <t>Total GHG emissions (market-based)</t>
  </si>
  <si>
    <t>Indicator (Name)</t>
  </si>
  <si>
    <t>Indicator (Description)</t>
  </si>
  <si>
    <t>Unit</t>
  </si>
  <si>
    <t>ESRS reference</t>
  </si>
  <si>
    <t>t CO₂e</t>
  </si>
  <si>
    <t>t CO₂e / Mio. EUR</t>
  </si>
  <si>
    <t>INDICATORS FOR SOCIAL AND EMPLOYEE, RESPECT FOR HUMAN RIGHTS, ANTI-CORRUPTION AND ANTI-BRIBERY MATTERS</t>
  </si>
  <si>
    <t>Social and employee matters</t>
  </si>
  <si>
    <t>11. Lack of processes and compliance mechanisms to monitor compliance with UN Global Compact principles and  OECD Guidelines for Multinational Enterprises</t>
  </si>
  <si>
    <t>12. Unadjusted gender pay gap</t>
  </si>
  <si>
    <t>13. Board gender diversity</t>
  </si>
  <si>
    <t>14. Exposure to controversial weapons (anti-personnel mines, cluster munitions, chemical weapons and biological weapons)</t>
  </si>
  <si>
    <t>10. Violations of UN Global Compact principles and Organisation for Economic Cooperation and Development (OECD) Guidelines for Multinational Enterprises</t>
  </si>
  <si>
    <t>Share of investments in investee companies without policies to monitor compliance with the UNGC principles or OECD Guidelines for Multinational Enterprises or grievance /complaints handling mechanisms to address violations of the UNGC principles or OECD Guidelines for Multinational Enterprises</t>
  </si>
  <si>
    <t>Average unadjusted gender pay gap of investee companies</t>
  </si>
  <si>
    <t>Average ratio of female to male board members in investee companies, expressed as a percentage of all board members</t>
  </si>
  <si>
    <t>Share of investments in investee companies involved in the manufacture or selling of controversial weapons</t>
  </si>
  <si>
    <t>ESRS E1-6 Gross Scope 1, 2, 3 and Total GHG emissions paragraph 44</t>
  </si>
  <si>
    <t>ESRS E1-6 Gross GHG emissions intensity paragraphs 53 to 55</t>
  </si>
  <si>
    <t>ESRS 2 SBM-1 Involvement in activities related to fossil fuel activities paragraph 40 (d) i</t>
  </si>
  <si>
    <t>ESRS E1-5 Energy intensity associated with activities in high climate impact sectors paragraphs 40 to 43</t>
  </si>
  <si>
    <t>ESRS E1-5 Energy consumption and mix paragraph 37</t>
  </si>
  <si>
    <t>ESRS S1-17 Non-respect of UNGPs on Business and Human Rights and OECD Guidelines paragraph 104 (a)</t>
  </si>
  <si>
    <t>ESRS S1-16 Unadjusted gender pay gap paragraph 97 (a)</t>
  </si>
  <si>
    <t>ESRS 2 GOV-1 Board's gender diversity paragraph 21 (d)</t>
  </si>
  <si>
    <t>ESRS 2 SBM-1 Involvement in activities related to controversial weapons paragraph 40 (d) iii</t>
  </si>
  <si>
    <t>Table 1: Principal Adverse Sustainability Indicators (Mandatory indicators SFDR- Nr. 1 to 14 Table 1 of the Commission Delegated Regulation (EU) 2022/1288 of 6 April 2022)¹</t>
  </si>
  <si>
    <t>Principal Adverse Sustainability Indicators (PAIs)</t>
  </si>
  <si>
    <t>Commitments in the area of human rights policy paragraph 17</t>
  </si>
  <si>
    <t>nein</t>
  </si>
  <si>
    <t>n.a. (nicht wesentlich)</t>
  </si>
  <si>
    <t>siehe Kapitel ESRS S2 NFE</t>
  </si>
  <si>
    <t>freenet (2025)</t>
  </si>
  <si>
    <t>¹ Additional (non-mandatory) climate indicators and other environment-related indicators (Table 2), as well as indicators for social and employee, respect for human rights, anti-corruption and anti-bribery matters (Table 3) are available in the non-financial group statement 2025 (see Annex B for references to ESRS data points related to other legislation)</t>
  </si>
  <si>
    <t xml:space="preserve">0,0 (Vorstand)
41,7 (Aufsichtsrat)
 </t>
  </si>
  <si>
    <t>freenet (2024)</t>
  </si>
  <si>
    <t>siehe Kapitel ESRS E1 (E1-5) NFE</t>
  </si>
  <si>
    <t xml:space="preserve">16,7 (Vorstand)
41,7 (Aufsichtsrat)
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</si>
</sst>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70" formatCode="0.0"/>
  </numFmts>
  <fonts count="7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4"/>
      <color rgb="FF092043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3E8F3"/>
        <bgColor indexed="64"/>
      </patternFill>
    </fill>
    <fill>
      <patternFill patternType="solid">
        <fgColor rgb="FFF4F8ED"/>
        <bgColor rgb="FF000000"/>
      </patternFill>
    </fill>
    <fill>
      <patternFill patternType="solid">
        <fgColor rgb="FFF4F8ED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164" fontId="4" fillId="3" borderId="1" xfId="0" applyNumberFormat="1" applyFont="1" applyFill="1" applyBorder="1" applyAlignment="1">
      <alignment horizontal="right" vertical="center"/>
    </xf>
    <xf numFmtId="164" fontId="4" fillId="2" borderId="1" xfId="0" applyNumberFormat="1" applyFont="1" applyFill="1" applyBorder="1" applyAlignment="1">
      <alignment vertical="center"/>
    </xf>
    <xf numFmtId="164" fontId="4" fillId="2" borderId="1" xfId="0" applyNumberFormat="1" applyFont="1" applyFill="1" applyBorder="1" applyAlignment="1">
      <alignment horizontal="right" vertical="center" wrapText="1"/>
    </xf>
    <xf numFmtId="0" fontId="5" fillId="3" borderId="0" xfId="0" applyFont="1" applyFill="1" applyAlignment="1">
      <alignment horizontal="right" vertical="center" wrapText="1"/>
    </xf>
    <xf numFmtId="164" fontId="0" fillId="2" borderId="0" xfId="0" applyNumberFormat="1" applyFill="1"/>
    <xf numFmtId="0" fontId="0" fillId="2" borderId="0" xfId="0" applyFill="1"/>
    <xf numFmtId="0" fontId="0" fillId="2" borderId="0" xfId="0" applyFill="1" applyAlignment="1">
      <alignment horizontal="right"/>
    </xf>
    <xf numFmtId="164" fontId="3" fillId="2" borderId="0" xfId="0" applyNumberFormat="1" applyFont="1" applyFill="1" applyAlignment="1">
      <alignment horizontal="left"/>
    </xf>
    <xf numFmtId="164" fontId="0" fillId="2" borderId="0" xfId="0" applyNumberFormat="1" applyFill="1" applyAlignment="1">
      <alignment horizontal="right"/>
    </xf>
    <xf numFmtId="164" fontId="5" fillId="2" borderId="1" xfId="0" applyNumberFormat="1" applyFont="1" applyFill="1" applyBorder="1" applyAlignment="1">
      <alignment horizontal="left" vertical="center" wrapText="1"/>
    </xf>
    <xf numFmtId="0" fontId="5" fillId="2" borderId="0" xfId="0" applyFont="1" applyFill="1" applyAlignment="1">
      <alignment vertical="center" wrapText="1"/>
    </xf>
    <xf numFmtId="0" fontId="0" fillId="2" borderId="0" xfId="0" applyFill="1" applyAlignment="1">
      <alignment horizontal="right" vertical="top" wrapText="1"/>
    </xf>
    <xf numFmtId="164" fontId="5" fillId="3" borderId="0" xfId="0" applyNumberFormat="1" applyFont="1" applyFill="1" applyAlignment="1">
      <alignment horizontal="right" vertical="center" wrapText="1"/>
    </xf>
    <xf numFmtId="164" fontId="5" fillId="2" borderId="1" xfId="0" applyNumberFormat="1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right" vertical="center"/>
    </xf>
    <xf numFmtId="164" fontId="5" fillId="5" borderId="0" xfId="0" applyNumberFormat="1" applyFont="1" applyFill="1" applyAlignment="1">
      <alignment horizontal="right" vertical="center" wrapText="1"/>
    </xf>
    <xf numFmtId="0" fontId="5" fillId="5" borderId="0" xfId="0" applyFont="1" applyFill="1" applyAlignment="1">
      <alignment horizontal="right" vertical="center" wrapText="1"/>
    </xf>
    <xf numFmtId="164" fontId="5" fillId="2" borderId="1" xfId="0" applyNumberFormat="1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164" fontId="5" fillId="2" borderId="0" xfId="0" applyNumberFormat="1" applyFont="1" applyFill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164" fontId="5" fillId="2" borderId="2" xfId="0" applyNumberFormat="1" applyFont="1" applyFill="1" applyBorder="1" applyAlignment="1">
      <alignment horizontal="left" vertical="center" wrapText="1"/>
    </xf>
    <xf numFmtId="170" fontId="5" fillId="5" borderId="0" xfId="0" applyNumberFormat="1" applyFont="1" applyFill="1" applyAlignment="1">
      <alignment horizontal="right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3E8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2387600</xdr:colOff>
      <xdr:row>0</xdr:row>
      <xdr:rowOff>143934</xdr:rowOff>
    </xdr:from>
    <xdr:to>
      <xdr:col>7</xdr:col>
      <xdr:colOff>7232</xdr:colOff>
      <xdr:row>2</xdr:row>
      <xdr:rowOff>30821</xdr:rowOff>
    </xdr:to>
    <xdr:pic>
      <xdr:nvPicPr>
        <xdr:cNvPr id="3" name="Grafik 5">
          <a:extLst>
            <a:ext uri="{FF2B5EF4-FFF2-40B4-BE49-F238E27FC236}">
              <a16:creationId xmlns:a16="http://schemas.microsoft.com/office/drawing/2014/main" id="{55CE8A7A-4CD2-4773-A389-826DE1267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4000" y="143934"/>
          <a:ext cx="1412699" cy="454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2388286</xdr:colOff>
      <xdr:row>0</xdr:row>
      <xdr:rowOff>145879</xdr:rowOff>
    </xdr:from>
    <xdr:to>
      <xdr:col>7</xdr:col>
      <xdr:colOff>8148</xdr:colOff>
      <xdr:row>2</xdr:row>
      <xdr:rowOff>42263</xdr:rowOff>
    </xdr:to>
    <xdr:pic>
      <xdr:nvPicPr>
        <xdr:cNvPr id="2" name="Grafik 5">
          <a:extLst>
            <a:ext uri="{FF2B5EF4-FFF2-40B4-BE49-F238E27FC236}">
              <a16:creationId xmlns:a16="http://schemas.microsoft.com/office/drawing/2014/main" id="{20BDFA10-2DFA-4693-90A0-93402327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41836" y="145879"/>
          <a:ext cx="1410812" cy="461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freenetgroup.sharepoint.com/sites/ESGReporting/Freigegebene%20Dokumente/04_CSRD_ESRS/05_KPIs/PAIs/2025/Kopie%20von%20NFE_Master_Tabellen_KPIs.xlsx" TargetMode="External"/><Relationship Id="rId1" Type="http://schemas.openxmlformats.org/officeDocument/2006/relationships/externalLinkPath" Target="Kopie%20von%20NFE_Master_Tabellen_KPIs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2024_Output%20Tables_DRAFT.xlsx" TargetMode="External"/><Relationship Id="rId2" Type="http://schemas.openxmlformats.org/officeDocument/2006/relationships/externalLinkPath" Target="https://freenetgroup.sharepoint.com/sites/ESGReporting/Freigegebene%20Dokumente/04_CSRD_ESRS/05_KPIs/2024_Output%20Tables_DRAFT.xlsx" TargetMode="External"/><Relationship Id="rId1" Type="http://schemas.openxmlformats.org/officeDocument/2006/relationships/externalLinkPath" Target="/sites/ESGReporting/Freigegebene%20Dokumente/04_CSRD_ESRS/05_KPIs/2024_Output%20Tables_DRAF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ynopse"/>
      <sheetName val="Synopse-Tracker"/>
      <sheetName val="Copy EFRAG Tables"/>
      <sheetName val="E1 ---&gt;"/>
      <sheetName val="E1-4 Reduktionsziel"/>
      <sheetName val="E1-4 Dekarbonisierungshebel"/>
      <sheetName val="E1-5"/>
      <sheetName val="E1-6.1"/>
      <sheetName val="Anteil Primärdaten"/>
      <sheetName val="E5---&gt;"/>
      <sheetName val="E5-ES"/>
      <sheetName val="S1---&gt;"/>
      <sheetName val="S1-6.50a"/>
      <sheetName val="S1-6.50b"/>
      <sheetName val="S1-6.50c"/>
      <sheetName val="S1-7"/>
      <sheetName val="S1-9.66a"/>
      <sheetName val="S1-9.66b"/>
      <sheetName val="S1-13"/>
      <sheetName val="S1-15"/>
      <sheetName val="S1-16"/>
      <sheetName val="S1-17.103"/>
      <sheetName val="S1-17.104"/>
      <sheetName val="Entity specific ---&gt;"/>
      <sheetName val="ES - IT"/>
      <sheetName val="G1 ---&gt;"/>
      <sheetName val="G1-4"/>
      <sheetName val="Zahlen im Text --&gt;"/>
      <sheetName val="Sonstige"/>
      <sheetName val="Überleitung Base Year"/>
      <sheetName val="FIRE.sys_Intern_Trans_"/>
    </sheetNames>
    <sheetDataSet>
      <sheetData sheetId="0"/>
      <sheetData sheetId="1"/>
      <sheetData sheetId="2"/>
      <sheetData sheetId="3"/>
      <sheetData sheetId="4"/>
      <sheetData sheetId="5"/>
      <sheetData sheetId="6">
        <row r="17">
          <cell r="C17">
            <v>0.81302022516899275</v>
          </cell>
        </row>
      </sheetData>
      <sheetData sheetId="7">
        <row r="4">
          <cell r="C4">
            <v>2864.3129327052566</v>
          </cell>
        </row>
        <row r="7">
          <cell r="C7">
            <v>23694.865875541804</v>
          </cell>
        </row>
        <row r="8">
          <cell r="C8">
            <v>517.02140471960945</v>
          </cell>
        </row>
        <row r="10">
          <cell r="C10">
            <v>71177.714660136931</v>
          </cell>
        </row>
        <row r="29">
          <cell r="C29">
            <v>97736.893468383991</v>
          </cell>
        </row>
        <row r="30">
          <cell r="C30">
            <v>74559.048997561797</v>
          </cell>
        </row>
        <row r="32">
          <cell r="C32">
            <v>40.05819152413612</v>
          </cell>
        </row>
        <row r="33">
          <cell r="C33">
            <v>30.55857986286335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C3">
            <v>15.542073982545713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opy EFRAG Tables"/>
      <sheetName val="ESRS2 ---&gt;"/>
      <sheetName val="ESRS2-21"/>
      <sheetName val="S1---&gt;"/>
      <sheetName val="S1-6"/>
      <sheetName val="S1-7"/>
      <sheetName val="S1-9"/>
      <sheetName val="S1-13"/>
      <sheetName val="S1-15"/>
      <sheetName val="S1-16"/>
      <sheetName val="S1-17"/>
      <sheetName val="E1 ---&gt;"/>
      <sheetName val="E1-4"/>
      <sheetName val="E1-5"/>
      <sheetName val="E1-6.1"/>
      <sheetName val="Überleitung Base Year"/>
      <sheetName val="E5---&gt;"/>
      <sheetName val="E5-ES"/>
      <sheetName val="G1 ---&gt;"/>
      <sheetName val="G1-4"/>
      <sheetName val="Entity specific ---&gt;"/>
      <sheetName val="ES - 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>
            <v>0.14318062468910081</v>
          </cell>
        </row>
      </sheetData>
      <sheetData sheetId="10" refreshError="1"/>
      <sheetData sheetId="11" refreshError="1"/>
      <sheetData sheetId="12" refreshError="1"/>
      <sheetData sheetId="13">
        <row r="13">
          <cell r="C13">
            <v>0.19779594579881449</v>
          </cell>
        </row>
      </sheetData>
      <sheetData sheetId="14">
        <row r="8">
          <cell r="C8">
            <v>3214.9965049777702</v>
          </cell>
        </row>
        <row r="11">
          <cell r="C11">
            <v>25960.389711294054</v>
          </cell>
        </row>
        <row r="12">
          <cell r="C12">
            <v>512.0916527874075</v>
          </cell>
        </row>
        <row r="14">
          <cell r="C14">
            <v>76935.508916924926</v>
          </cell>
        </row>
        <row r="33">
          <cell r="C33">
            <v>106110.89513319675</v>
          </cell>
        </row>
        <row r="34">
          <cell r="C34">
            <v>80662.5970746901</v>
          </cell>
        </row>
        <row r="36">
          <cell r="C36">
            <v>42.826582331851796</v>
          </cell>
        </row>
        <row r="37">
          <cell r="C37">
            <v>32.555595260825044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545F9-D2D6-42BA-85CF-88ADBE9F2244}">
  <dimension ref="A1:H32"/>
  <sheetViews>
    <sheetView tabSelected="1" zoomScale="68" zoomScaleNormal="68" workbookViewId="0">
      <selection activeCell="H27" sqref="H27"/>
    </sheetView>
  </sheetViews>
  <sheetFormatPr baseColWidth="10" defaultColWidth="10.88671875" defaultRowHeight="14.4"/>
  <cols>
    <col min="1" max="1" width="10.5546875" style="7" customWidth="1"/>
    <col min="2" max="2" width="14.6640625" style="8" customWidth="1"/>
    <col min="3" max="3" width="45.6640625" style="8" customWidth="1"/>
    <col min="4" max="4" width="55.6640625" style="8" customWidth="1"/>
    <col min="5" max="5" width="14.6640625" style="8" customWidth="1"/>
    <col min="6" max="6" width="35.6640625" style="8" customWidth="1"/>
    <col min="7" max="7" width="18.6640625" style="9" customWidth="1"/>
    <col min="8" max="8" width="16.6640625" style="8" customWidth="1"/>
    <col min="9" max="16384" width="10.88671875" style="8"/>
  </cols>
  <sheetData>
    <row r="1" spans="2:8" ht="14.55" customHeight="1">
      <c r="B1" s="2"/>
      <c r="H1" s="7"/>
    </row>
    <row r="2" spans="2:8" s="7" customFormat="1" ht="30">
      <c r="B2" s="10" t="s">
        <v>61</v>
      </c>
      <c r="G2" s="11"/>
    </row>
    <row r="3" spans="2:8" ht="15" thickBot="1">
      <c r="B3" s="1"/>
      <c r="H3" s="7"/>
    </row>
    <row r="4" spans="2:8" s="7" customFormat="1" ht="35.25" customHeight="1" thickBot="1">
      <c r="B4" s="20" t="s">
        <v>60</v>
      </c>
      <c r="C4" s="20"/>
      <c r="D4" s="20"/>
      <c r="E4" s="20"/>
      <c r="F4" s="20"/>
      <c r="G4" s="20"/>
      <c r="H4" s="16"/>
    </row>
    <row r="5" spans="2:8" ht="15" customHeight="1" thickBot="1">
      <c r="H5" s="7"/>
    </row>
    <row r="6" spans="2:8" s="7" customFormat="1" ht="35.25" customHeight="1" thickBot="1">
      <c r="B6" s="20" t="s">
        <v>34</v>
      </c>
      <c r="C6" s="20"/>
      <c r="D6" s="12" t="s">
        <v>35</v>
      </c>
      <c r="E6" s="12" t="s">
        <v>36</v>
      </c>
      <c r="F6" s="12" t="s">
        <v>37</v>
      </c>
      <c r="G6" s="3" t="s">
        <v>66</v>
      </c>
      <c r="H6" s="17" t="s">
        <v>69</v>
      </c>
    </row>
    <row r="7" spans="2:8" s="7" customFormat="1" ht="35.1" customHeight="1" thickBot="1">
      <c r="B7" s="4" t="s">
        <v>8</v>
      </c>
      <c r="C7" s="5"/>
      <c r="D7" s="5"/>
      <c r="E7" s="5"/>
      <c r="F7" s="5"/>
      <c r="G7" s="5"/>
      <c r="H7" s="5"/>
    </row>
    <row r="8" spans="2:8" ht="49.95" customHeight="1">
      <c r="B8" s="24" t="s">
        <v>9</v>
      </c>
      <c r="C8" s="23" t="s">
        <v>10</v>
      </c>
      <c r="D8" s="13" t="s">
        <v>28</v>
      </c>
      <c r="E8" s="13" t="s">
        <v>38</v>
      </c>
      <c r="F8" s="23" t="s">
        <v>51</v>
      </c>
      <c r="G8" s="15">
        <f>'[1]E1-6.1'!$C$4</f>
        <v>2864.3129327052566</v>
      </c>
      <c r="H8" s="18">
        <f>'[2]E1-6.1'!$C$8</f>
        <v>3214.9965049777702</v>
      </c>
    </row>
    <row r="9" spans="2:8" ht="49.95" customHeight="1">
      <c r="B9" s="22"/>
      <c r="C9" s="21"/>
      <c r="D9" s="13" t="s">
        <v>30</v>
      </c>
      <c r="E9" s="13" t="s">
        <v>38</v>
      </c>
      <c r="F9" s="21"/>
      <c r="G9" s="15">
        <f>'[1]E1-6.1'!$C$7</f>
        <v>23694.865875541804</v>
      </c>
      <c r="H9" s="18">
        <f>'[2]E1-6.1'!$C$11</f>
        <v>25960.389711294054</v>
      </c>
    </row>
    <row r="10" spans="2:8" ht="49.95" customHeight="1">
      <c r="B10" s="22"/>
      <c r="C10" s="21"/>
      <c r="D10" s="13" t="s">
        <v>31</v>
      </c>
      <c r="E10" s="13" t="s">
        <v>38</v>
      </c>
      <c r="F10" s="21"/>
      <c r="G10" s="15">
        <f>'[1]E1-6.1'!$C$8</f>
        <v>517.02140471960945</v>
      </c>
      <c r="H10" s="18">
        <f>'[2]E1-6.1'!$C$12</f>
        <v>512.0916527874075</v>
      </c>
    </row>
    <row r="11" spans="2:8" ht="49.95" customHeight="1">
      <c r="B11" s="22"/>
      <c r="C11" s="21"/>
      <c r="D11" s="13" t="s">
        <v>29</v>
      </c>
      <c r="E11" s="13" t="s">
        <v>38</v>
      </c>
      <c r="F11" s="21"/>
      <c r="G11" s="15">
        <f>'[1]E1-6.1'!$C$10</f>
        <v>71177.714660136931</v>
      </c>
      <c r="H11" s="18">
        <f>'[2]E1-6.1'!$C$14</f>
        <v>76935.508916924926</v>
      </c>
    </row>
    <row r="12" spans="2:8" ht="49.95" customHeight="1">
      <c r="B12" s="22"/>
      <c r="C12" s="21"/>
      <c r="D12" s="13" t="s">
        <v>32</v>
      </c>
      <c r="E12" s="13" t="s">
        <v>38</v>
      </c>
      <c r="F12" s="21"/>
      <c r="G12" s="15">
        <f>'[1]E1-6.1'!$C$29</f>
        <v>97736.893468383991</v>
      </c>
      <c r="H12" s="18">
        <f>'[2]E1-6.1'!$C$33</f>
        <v>106110.89513319675</v>
      </c>
    </row>
    <row r="13" spans="2:8" ht="49.95" customHeight="1">
      <c r="B13" s="22"/>
      <c r="C13" s="21"/>
      <c r="D13" s="13" t="s">
        <v>33</v>
      </c>
      <c r="E13" s="13" t="s">
        <v>38</v>
      </c>
      <c r="F13" s="21"/>
      <c r="G13" s="15">
        <f>'[1]E1-6.1'!$C$30</f>
        <v>74559.048997561797</v>
      </c>
      <c r="H13" s="18">
        <f>'[2]E1-6.1'!$C$34</f>
        <v>80662.5970746901</v>
      </c>
    </row>
    <row r="14" spans="2:8" ht="49.95" customHeight="1">
      <c r="B14" s="22"/>
      <c r="C14" s="21" t="s">
        <v>11</v>
      </c>
      <c r="D14" s="13" t="s">
        <v>6</v>
      </c>
      <c r="E14" s="13" t="s">
        <v>38</v>
      </c>
      <c r="F14" s="21"/>
      <c r="G14" s="15">
        <f>'[1]E1-6.1'!$C$29</f>
        <v>97736.893468383991</v>
      </c>
      <c r="H14" s="18">
        <f>'[2]E1-6.1'!$C$33</f>
        <v>106110.89513319675</v>
      </c>
    </row>
    <row r="15" spans="2:8" ht="49.95" customHeight="1">
      <c r="B15" s="22"/>
      <c r="C15" s="21"/>
      <c r="D15" s="13" t="s">
        <v>7</v>
      </c>
      <c r="E15" s="13" t="s">
        <v>38</v>
      </c>
      <c r="F15" s="21"/>
      <c r="G15" s="15">
        <f>'[1]E1-6.1'!$C$30</f>
        <v>74559.048997561797</v>
      </c>
      <c r="H15" s="18">
        <f>'[2]E1-6.1'!$C$34</f>
        <v>80662.5970746901</v>
      </c>
    </row>
    <row r="16" spans="2:8" ht="49.95" customHeight="1">
      <c r="B16" s="22"/>
      <c r="C16" s="21" t="s">
        <v>12</v>
      </c>
      <c r="D16" s="13" t="s">
        <v>2</v>
      </c>
      <c r="E16" s="13" t="s">
        <v>39</v>
      </c>
      <c r="F16" s="21" t="s">
        <v>52</v>
      </c>
      <c r="G16" s="15">
        <f>'[1]E1-6.1'!$C$32</f>
        <v>40.05819152413612</v>
      </c>
      <c r="H16" s="18">
        <f>'[2]E1-6.1'!$C$36</f>
        <v>42.826582331851796</v>
      </c>
    </row>
    <row r="17" spans="2:8" ht="49.95" customHeight="1">
      <c r="B17" s="22"/>
      <c r="C17" s="21"/>
      <c r="D17" s="13" t="s">
        <v>3</v>
      </c>
      <c r="E17" s="13" t="s">
        <v>39</v>
      </c>
      <c r="F17" s="21"/>
      <c r="G17" s="15">
        <f>'[1]E1-6.1'!$C$33</f>
        <v>30.55857986286335</v>
      </c>
      <c r="H17" s="18">
        <f>'[2]E1-6.1'!$C$37</f>
        <v>32.555595260825044</v>
      </c>
    </row>
    <row r="18" spans="2:8" ht="49.95" customHeight="1">
      <c r="B18" s="22"/>
      <c r="C18" s="13" t="s">
        <v>13</v>
      </c>
      <c r="D18" s="13" t="s">
        <v>23</v>
      </c>
      <c r="E18" s="13" t="s">
        <v>0</v>
      </c>
      <c r="F18" s="13" t="s">
        <v>53</v>
      </c>
      <c r="G18" s="6" t="s">
        <v>63</v>
      </c>
      <c r="H18" s="19" t="s">
        <v>63</v>
      </c>
    </row>
    <row r="19" spans="2:8" ht="49.95" customHeight="1">
      <c r="B19" s="22"/>
      <c r="C19" s="13" t="s">
        <v>14</v>
      </c>
      <c r="D19" s="13" t="s">
        <v>24</v>
      </c>
      <c r="E19" s="13" t="s">
        <v>5</v>
      </c>
      <c r="F19" s="13" t="s">
        <v>55</v>
      </c>
      <c r="G19" s="15">
        <f>100-('[1]E1-5'!$C$17*100)</f>
        <v>18.697977483100729</v>
      </c>
      <c r="H19" s="18">
        <f>'[2]E1-5'!$C$13*100</f>
        <v>19.779594579881447</v>
      </c>
    </row>
    <row r="20" spans="2:8" ht="49.95" customHeight="1">
      <c r="B20" s="22"/>
      <c r="C20" s="13" t="s">
        <v>15</v>
      </c>
      <c r="D20" s="13" t="s">
        <v>25</v>
      </c>
      <c r="E20" s="13" t="s">
        <v>4</v>
      </c>
      <c r="F20" s="13" t="s">
        <v>54</v>
      </c>
      <c r="G20" s="6" t="s">
        <v>64</v>
      </c>
      <c r="H20" s="19" t="s">
        <v>70</v>
      </c>
    </row>
    <row r="21" spans="2:8" ht="49.95" customHeight="1">
      <c r="B21" s="13" t="s">
        <v>21</v>
      </c>
      <c r="C21" s="13" t="s">
        <v>16</v>
      </c>
      <c r="D21" s="13" t="s">
        <v>26</v>
      </c>
      <c r="E21" s="13" t="s">
        <v>0</v>
      </c>
      <c r="F21" s="13"/>
      <c r="G21" s="6" t="s">
        <v>64</v>
      </c>
      <c r="H21" s="19" t="s">
        <v>64</v>
      </c>
    </row>
    <row r="22" spans="2:8" ht="49.95" customHeight="1">
      <c r="B22" s="13" t="s">
        <v>19</v>
      </c>
      <c r="C22" s="13" t="s">
        <v>17</v>
      </c>
      <c r="D22" s="13" t="s">
        <v>27</v>
      </c>
      <c r="E22" s="13" t="s">
        <v>0</v>
      </c>
      <c r="F22" s="13"/>
      <c r="G22" s="6" t="s">
        <v>64</v>
      </c>
      <c r="H22" s="19" t="s">
        <v>64</v>
      </c>
    </row>
    <row r="23" spans="2:8" ht="49.95" customHeight="1" thickBot="1">
      <c r="B23" s="13" t="s">
        <v>20</v>
      </c>
      <c r="C23" s="13" t="s">
        <v>18</v>
      </c>
      <c r="D23" s="13" t="s">
        <v>22</v>
      </c>
      <c r="E23" s="13" t="s">
        <v>0</v>
      </c>
      <c r="F23" s="13"/>
      <c r="G23" s="6" t="s">
        <v>64</v>
      </c>
      <c r="H23" s="19" t="s">
        <v>64</v>
      </c>
    </row>
    <row r="24" spans="2:8" s="7" customFormat="1" ht="35.1" customHeight="1" thickBot="1">
      <c r="B24" s="4" t="s">
        <v>40</v>
      </c>
      <c r="C24" s="5"/>
      <c r="D24" s="5"/>
      <c r="E24" s="5"/>
      <c r="F24" s="5"/>
      <c r="G24" s="5"/>
      <c r="H24" s="5"/>
    </row>
    <row r="25" spans="2:8" ht="49.95" customHeight="1">
      <c r="B25" s="23" t="s">
        <v>41</v>
      </c>
      <c r="C25" s="13" t="s">
        <v>46</v>
      </c>
      <c r="D25" s="13" t="s">
        <v>1</v>
      </c>
      <c r="E25" s="13" t="s">
        <v>0</v>
      </c>
      <c r="F25" s="13" t="s">
        <v>56</v>
      </c>
      <c r="G25" s="6" t="s">
        <v>63</v>
      </c>
      <c r="H25" s="18" t="s">
        <v>63</v>
      </c>
    </row>
    <row r="26" spans="2:8" ht="49.95" customHeight="1">
      <c r="B26" s="21"/>
      <c r="C26" s="13" t="s">
        <v>42</v>
      </c>
      <c r="D26" s="13" t="s">
        <v>47</v>
      </c>
      <c r="E26" s="13" t="s">
        <v>0</v>
      </c>
      <c r="F26" s="13" t="s">
        <v>62</v>
      </c>
      <c r="G26" s="6" t="s">
        <v>65</v>
      </c>
      <c r="H26" s="19" t="s">
        <v>65</v>
      </c>
    </row>
    <row r="27" spans="2:8" ht="49.95" customHeight="1">
      <c r="B27" s="21"/>
      <c r="C27" s="13" t="s">
        <v>43</v>
      </c>
      <c r="D27" s="13" t="s">
        <v>48</v>
      </c>
      <c r="E27" s="13" t="s">
        <v>5</v>
      </c>
      <c r="F27" s="13" t="s">
        <v>57</v>
      </c>
      <c r="G27" s="15">
        <f>'[1]S1-16'!$C$3</f>
        <v>15.542073982545713</v>
      </c>
      <c r="H27" s="25">
        <f>'[2]S1-16'!$C$8*100</f>
        <v>14.318062468910082</v>
      </c>
    </row>
    <row r="28" spans="2:8" ht="49.95" customHeight="1">
      <c r="B28" s="21"/>
      <c r="C28" s="13" t="s">
        <v>44</v>
      </c>
      <c r="D28" s="13" t="s">
        <v>49</v>
      </c>
      <c r="E28" s="13" t="s">
        <v>5</v>
      </c>
      <c r="F28" s="13" t="s">
        <v>58</v>
      </c>
      <c r="G28" s="6" t="s">
        <v>68</v>
      </c>
      <c r="H28" s="19" t="s">
        <v>71</v>
      </c>
    </row>
    <row r="29" spans="2:8" ht="49.95" customHeight="1">
      <c r="B29" s="21"/>
      <c r="C29" s="13" t="s">
        <v>45</v>
      </c>
      <c r="D29" s="13" t="s">
        <v>50</v>
      </c>
      <c r="E29" s="13" t="s">
        <v>0</v>
      </c>
      <c r="F29" s="13" t="s">
        <v>59</v>
      </c>
      <c r="G29" s="6" t="s">
        <v>63</v>
      </c>
      <c r="H29" s="19" t="s">
        <v>63</v>
      </c>
    </row>
    <row r="30" spans="2:8" ht="15" customHeight="1">
      <c r="G30" s="14"/>
    </row>
    <row r="31" spans="2:8">
      <c r="B31" s="22" t="s">
        <v>67</v>
      </c>
      <c r="C31" s="22"/>
      <c r="D31" s="22"/>
      <c r="E31" s="22"/>
      <c r="F31" s="22"/>
      <c r="G31" s="22"/>
    </row>
    <row r="32" spans="2:8">
      <c r="B32" s="22"/>
      <c r="C32" s="22"/>
      <c r="D32" s="22"/>
      <c r="E32" s="22"/>
      <c r="F32" s="22"/>
      <c r="G32" s="22"/>
    </row>
  </sheetData>
  <mergeCells count="10">
    <mergeCell ref="B4:G4"/>
    <mergeCell ref="F16:F17"/>
    <mergeCell ref="B31:G32"/>
    <mergeCell ref="B25:B29"/>
    <mergeCell ref="B6:C6"/>
    <mergeCell ref="B8:B20"/>
    <mergeCell ref="C8:C13"/>
    <mergeCell ref="F8:F15"/>
    <mergeCell ref="C14:C15"/>
    <mergeCell ref="C16:C17"/>
  </mergeCells>
  <pageMargins left="0.7" right="0.7" top="0.78740157499999996" bottom="0.78740157499999996" header="0.3" footer="0.3"/>
  <pageSetup paperSize="9" orientation="portrait" r:id="rId1"/>
  <ignoredErrors>
    <ignoredError sqref="G13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8425659-69f3-479c-a8c4-4b8347f2f7c5" xsi:nil="true"/>
    <lcf76f155ced4ddcb4097134ff3c332f xmlns="aa89a768-2375-4d35-bf8f-ba83058bacc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279E4DA9AE73A4F809D7FFB7F4486D1" ma:contentTypeVersion="14" ma:contentTypeDescription="Ein neues Dokument erstellen." ma:contentTypeScope="" ma:versionID="cd6de72486d8fd4c1b414abd4482bfcd">
  <xsd:schema xmlns:xsd="http://www.w3.org/2001/XMLSchema" xmlns:xs="http://www.w3.org/2001/XMLSchema" xmlns:p="http://schemas.microsoft.com/office/2006/metadata/properties" xmlns:ns2="aa89a768-2375-4d35-bf8f-ba83058bacc1" xmlns:ns3="18425659-69f3-479c-a8c4-4b8347f2f7c5" targetNamespace="http://schemas.microsoft.com/office/2006/metadata/properties" ma:root="true" ma:fieldsID="007635f696849160e488d3dfedef0dfe" ns2:_="" ns3:_="">
    <xsd:import namespace="aa89a768-2375-4d35-bf8f-ba83058bacc1"/>
    <xsd:import namespace="18425659-69f3-479c-a8c4-4b8347f2f7c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89a768-2375-4d35-bf8f-ba83058bac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ildmarkierungen" ma:readOnly="false" ma:fieldId="{5cf76f15-5ced-4ddc-b409-7134ff3c332f}" ma:taxonomyMulti="true" ma:sspId="ef77e5f5-17b5-4b17-bb95-b7616393a0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425659-69f3-479c-a8c4-4b8347f2f7c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72afa006-187b-4092-99ae-3d80c7deaa79}" ma:internalName="TaxCatchAll" ma:showField="CatchAllData" ma:web="18425659-69f3-479c-a8c4-4b8347f2f7c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59FE279-BA6E-4F85-80DC-804D21A5D2D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AEE42D0-538F-42B6-A68E-447F48DCD4FA}">
  <ds:schemaRefs>
    <ds:schemaRef ds:uri="http://schemas.microsoft.com/office/2006/metadata/properties"/>
    <ds:schemaRef ds:uri="http://schemas.microsoft.com/office/infopath/2007/PartnerControls"/>
    <ds:schemaRef ds:uri="18425659-69f3-479c-a8c4-4b8347f2f7c5"/>
    <ds:schemaRef ds:uri="aa89a768-2375-4d35-bf8f-ba83058bacc1"/>
  </ds:schemaRefs>
</ds:datastoreItem>
</file>

<file path=customXml/itemProps3.xml><?xml version="1.0" encoding="utf-8"?>
<ds:datastoreItem xmlns:ds="http://schemas.openxmlformats.org/officeDocument/2006/customXml" ds:itemID="{66CCABF8-5C96-418A-8339-12AD688C3D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a89a768-2375-4d35-bf8f-ba83058bacc1"/>
    <ds:schemaRef ds:uri="18425659-69f3-479c-a8c4-4b8347f2f7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PAIs_en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Elkasas</dc:creator>
  <cp:lastModifiedBy>Elizabeth Elkasas</cp:lastModifiedBy>
  <dcterms:created xsi:type="dcterms:W3CDTF">2015-06-05T18:19:34Z</dcterms:created>
  <dcterms:modified xsi:type="dcterms:W3CDTF">2026-04-13T09:42:42Z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0x0101002279E4DA9AE73A4F809D7FFB7F4486D1</vt:lpwstr>
  </property>
  <property fmtid="{D5CDD505-2E9C-101B-9397-08002B2CF9AE}" pid="3" name="MediaServiceImageTags">
    <vt:lpwstr/>
  </property>
</Properties>
</file>